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/>
  <mc:AlternateContent xmlns:mc="http://schemas.openxmlformats.org/markup-compatibility/2006">
    <mc:Choice Requires="x15">
      <x15ac:absPath xmlns:x15ac="http://schemas.microsoft.com/office/spreadsheetml/2010/11/ac" url="F:\Shared drives\Enrollment Services\Financial Aid Budgets\CGHS\"/>
    </mc:Choice>
  </mc:AlternateContent>
  <xr:revisionPtr revIDLastSave="0" documentId="13_ncr:1_{72EE64C0-1903-44B8-BA69-D319E7B0BB7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jout4XjswrbaekNWtdsZ3HTOoc4g=="/>
    </ext>
  </extLst>
</workbook>
</file>

<file path=xl/calcChain.xml><?xml version="1.0" encoding="utf-8"?>
<calcChain xmlns="http://schemas.openxmlformats.org/spreadsheetml/2006/main">
  <c r="G15" i="1" l="1"/>
  <c r="H12" i="1" s="1"/>
  <c r="G14" i="1"/>
  <c r="I44" i="1"/>
  <c r="G44" i="1"/>
  <c r="H24" i="1" s="1"/>
  <c r="I22" i="1"/>
  <c r="H18" i="1"/>
  <c r="I16" i="1"/>
  <c r="H47" i="1" l="1"/>
</calcChain>
</file>

<file path=xl/sharedStrings.xml><?xml version="1.0" encoding="utf-8"?>
<sst xmlns="http://schemas.openxmlformats.org/spreadsheetml/2006/main" count="57" uniqueCount="36">
  <si>
    <r>
      <rPr>
        <sz val="14"/>
        <color rgb="FF003366"/>
        <rFont val="Garamond"/>
      </rPr>
      <t xml:space="preserve">EXPENSE WORKSHEET </t>
    </r>
    <r>
      <rPr>
        <sz val="10"/>
        <color rgb="FF003366"/>
        <rFont val="Garamond"/>
      </rPr>
      <t xml:space="preserve">FOR THE  </t>
    </r>
    <r>
      <rPr>
        <sz val="14"/>
        <color rgb="FF003366"/>
        <rFont val="Garamond"/>
      </rPr>
      <t>2021-22 ACADEMIC YEAR</t>
    </r>
  </si>
  <si>
    <t>Tuition &amp; Fees</t>
  </si>
  <si>
    <t>per year</t>
  </si>
  <si>
    <t>Budgeted</t>
  </si>
  <si>
    <t>My Cost</t>
  </si>
  <si>
    <t>Tuition</t>
  </si>
  <si>
    <t>Total Tuition, Fees, &amp; Equipment</t>
  </si>
  <si>
    <t>Computer/Books/Supplies</t>
  </si>
  <si>
    <t>Computer*</t>
  </si>
  <si>
    <t>Books</t>
  </si>
  <si>
    <t>* one time allowance for incoming students only</t>
  </si>
  <si>
    <t>Total Computer/Books/Supplies</t>
  </si>
  <si>
    <t>Living Expenses**</t>
  </si>
  <si>
    <t>Room &amp; Board</t>
  </si>
  <si>
    <t>Apartment Rent</t>
  </si>
  <si>
    <t>per month</t>
  </si>
  <si>
    <t>Utilities (elec/gas/water/sewer/trash)</t>
  </si>
  <si>
    <t>Food</t>
  </si>
  <si>
    <t>Transportation</t>
  </si>
  <si>
    <t>Gas</t>
  </si>
  <si>
    <t>Vehicle Maintenance (oil changes &amp; tire rotation)</t>
  </si>
  <si>
    <t>License/Taxes, etc.</t>
  </si>
  <si>
    <t>Automobile Insurance</t>
  </si>
  <si>
    <t>Personal</t>
  </si>
  <si>
    <t>Student Health Insurance</t>
  </si>
  <si>
    <t>Cell Phone/Internet Plan</t>
  </si>
  <si>
    <t>Life Insurance</t>
  </si>
  <si>
    <t>Renter's Insurance</t>
  </si>
  <si>
    <t>Clothing/Personal Care</t>
  </si>
  <si>
    <t>Healthcare (vision, dental, etc.)</t>
  </si>
  <si>
    <t>Recreation</t>
  </si>
  <si>
    <t>Total Living Expenses</t>
  </si>
  <si>
    <t>** Living expenses are prorated per block registered.</t>
  </si>
  <si>
    <t>Student Budget</t>
  </si>
  <si>
    <t>Loan fees will be calculated based on loan type and added to the net total above</t>
  </si>
  <si>
    <t>Student Technology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</si>
</sst>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1"/>
      <color theme="1"/>
      <name val="Calibri"/>
    </font>
    <font>
      <sz val="11"/>
      <name val="Calibri"/>
    </font>
    <font>
      <sz val="14"/>
      <color rgb="FF003366"/>
      <name val="Garamond"/>
    </font>
    <font>
      <b/>
      <sz val="11"/>
      <color theme="1"/>
      <name val="Open Sans"/>
    </font>
    <font>
      <sz val="11"/>
      <color theme="1"/>
      <name val="Open Sans"/>
    </font>
    <font>
      <b/>
      <sz val="11"/>
      <color theme="1"/>
      <name val="Calibri"/>
    </font>
    <font>
      <b/>
      <sz val="11"/>
      <color rgb="FF003366"/>
      <name val="Open Sans"/>
    </font>
    <font>
      <u/>
      <sz val="11"/>
      <color theme="1"/>
      <name val="Calibri"/>
    </font>
    <font>
      <i/>
      <sz val="14"/>
      <color rgb="FF003366"/>
      <name val="Garamond"/>
    </font>
    <font>
      <sz val="10"/>
      <color rgb="FF003366"/>
      <name val="Garamond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0" fillId="2" borderId="1" xfId="0" applyFont="1" applyFill="1" applyBorder="1" applyAlignment="1"/>
    <xf numFmtId="164" fontId="0" fillId="2" borderId="1" xfId="0" applyNumberFormat="1" applyFont="1" applyFill="1" applyBorder="1" applyAlignment="1"/>
    <xf numFmtId="0" fontId="0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16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3" fillId="2" borderId="16" xfId="0" applyFont="1" applyFill="1" applyBorder="1" applyAlignment="1"/>
    <xf numFmtId="164" fontId="3" fillId="2" borderId="16" xfId="0" applyNumberFormat="1" applyFont="1" applyFill="1" applyBorder="1" applyAlignment="1"/>
    <xf numFmtId="0" fontId="4" fillId="2" borderId="17" xfId="0" applyFont="1" applyFill="1" applyBorder="1" applyAlignment="1"/>
    <xf numFmtId="164" fontId="4" fillId="2" borderId="17" xfId="0" applyNumberFormat="1" applyFont="1" applyFill="1" applyBorder="1" applyAlignment="1"/>
    <xf numFmtId="0" fontId="3" fillId="2" borderId="1" xfId="0" applyFont="1" applyFill="1" applyBorder="1" applyAlignment="1"/>
    <xf numFmtId="164" fontId="5" fillId="2" borderId="1" xfId="0" applyNumberFormat="1" applyFont="1" applyFill="1" applyBorder="1" applyAlignment="1"/>
    <xf numFmtId="0" fontId="2" fillId="0" borderId="18" xfId="0" applyFont="1" applyBorder="1" applyAlignment="1"/>
    <xf numFmtId="0" fontId="0" fillId="2" borderId="19" xfId="0" applyFont="1" applyFill="1" applyBorder="1" applyAlignment="1"/>
    <xf numFmtId="164" fontId="0" fillId="2" borderId="19" xfId="0" applyNumberFormat="1" applyFont="1" applyFill="1" applyBorder="1" applyAlignment="1"/>
    <xf numFmtId="164" fontId="2" fillId="2" borderId="19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4" fillId="2" borderId="1" xfId="0" applyFont="1" applyFill="1" applyBorder="1" applyAlignment="1"/>
    <xf numFmtId="164" fontId="4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4" fillId="2" borderId="20" xfId="0" applyFont="1" applyFill="1" applyBorder="1" applyAlignment="1"/>
    <xf numFmtId="164" fontId="4" fillId="0" borderId="21" xfId="0" applyNumberFormat="1" applyFont="1" applyBorder="1" applyAlignment="1"/>
    <xf numFmtId="164" fontId="4" fillId="2" borderId="20" xfId="0" applyNumberFormat="1" applyFont="1" applyFill="1" applyBorder="1" applyAlignment="1"/>
    <xf numFmtId="164" fontId="4" fillId="2" borderId="22" xfId="0" applyNumberFormat="1" applyFont="1" applyFill="1" applyBorder="1" applyAlignment="1"/>
    <xf numFmtId="0" fontId="7" fillId="2" borderId="1" xfId="0" applyFont="1" applyFill="1" applyBorder="1" applyAlignment="1"/>
    <xf numFmtId="0" fontId="0" fillId="2" borderId="17" xfId="0" applyFont="1" applyFill="1" applyBorder="1" applyAlignment="1"/>
    <xf numFmtId="0" fontId="4" fillId="0" borderId="23" xfId="0" applyFont="1" applyBorder="1" applyAlignment="1">
      <alignment vertical="center"/>
    </xf>
    <xf numFmtId="164" fontId="4" fillId="0" borderId="23" xfId="0" applyNumberFormat="1" applyFont="1" applyBorder="1" applyAlignment="1"/>
    <xf numFmtId="0" fontId="4" fillId="0" borderId="23" xfId="0" applyFont="1" applyBorder="1" applyAlignment="1">
      <alignment horizontal="left" vertical="center"/>
    </xf>
    <xf numFmtId="0" fontId="8" fillId="0" borderId="0" xfId="0" applyFont="1" applyAlignment="1"/>
    <xf numFmtId="0" fontId="0" fillId="2" borderId="2" xfId="0" applyFont="1" applyFill="1" applyBorder="1" applyAlignment="1">
      <alignment vertical="top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0" xfId="0" applyFont="1" applyAlignme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2" borderId="10" xfId="0" applyFont="1" applyFill="1" applyBorder="1" applyAlignment="1"/>
    <xf numFmtId="0" fontId="1" fillId="0" borderId="11" xfId="0" applyFont="1" applyBorder="1"/>
    <xf numFmtId="0" fontId="1" fillId="0" borderId="12" xfId="0" applyFont="1" applyBorder="1"/>
    <xf numFmtId="0" fontId="3" fillId="2" borderId="13" xfId="0" applyFont="1" applyFill="1" applyBorder="1" applyAlignment="1"/>
    <xf numFmtId="0" fontId="1" fillId="0" borderId="14" xfId="0" applyFont="1" applyBorder="1"/>
    <xf numFmtId="0" fontId="1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161925</xdr:rowOff>
    </xdr:from>
    <xdr:ext cx="6229350" cy="11525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40850" y="3237075"/>
          <a:ext cx="6210300" cy="1085850"/>
        </a:xfrm>
        <a:prstGeom prst="rect">
          <a:avLst/>
        </a:prstGeom>
        <a:solidFill>
          <a:srgbClr val="002855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FFFFFF"/>
              </a:solidFill>
              <a:latin typeface="Garamond"/>
              <a:ea typeface="Garamond"/>
              <a:cs typeface="Garamond"/>
              <a:sym typeface="Garamond"/>
            </a:rPr>
            <a:t>CGHS </a:t>
          </a:r>
          <a:r>
            <a:rPr lang="en-US" sz="1600">
              <a:solidFill>
                <a:srgbClr val="FFFFFF"/>
              </a:solidFill>
              <a:latin typeface="Garamond"/>
              <a:ea typeface="Garamond"/>
              <a:cs typeface="Garamond"/>
              <a:sym typeface="Garamond"/>
            </a:rPr>
            <a:t>Master</a:t>
          </a:r>
          <a:r>
            <a:rPr lang="en-US" sz="1600" i="0" u="none" strike="noStrike">
              <a:solidFill>
                <a:srgbClr val="FFFFFF"/>
              </a:solidFill>
              <a:latin typeface="Garamond"/>
              <a:ea typeface="Garamond"/>
              <a:cs typeface="Garamond"/>
              <a:sym typeface="Garamond"/>
            </a:rPr>
            <a:t> of Education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i="0" u="none" strike="noStrike">
              <a:solidFill>
                <a:srgbClr val="FFFFFF"/>
              </a:solidFill>
              <a:latin typeface="Garamond"/>
              <a:ea typeface="Garamond"/>
              <a:cs typeface="Garamond"/>
              <a:sym typeface="Garamond"/>
            </a:rPr>
            <a:t>Half Time: 9 month budget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i="0" u="none" strike="noStrike">
            <a:solidFill>
              <a:srgbClr val="FFFFFF"/>
            </a:solidFill>
            <a:latin typeface="Garamond"/>
            <a:ea typeface="Garamond"/>
            <a:cs typeface="Garamond"/>
            <a:sym typeface="Garamond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i="0" u="none" strike="noStrike">
              <a:solidFill>
                <a:srgbClr val="FFFFFF"/>
              </a:solidFill>
              <a:latin typeface="Open Sans"/>
              <a:ea typeface="Open Sans"/>
              <a:cs typeface="Open Sans"/>
              <a:sym typeface="Open Sans"/>
            </a:rPr>
            <a:t>Use the following worksheet to estimate how cost of attendance will align with your actual costs and help you budget responsibly.  Enter your costs directly into the worksheet.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0</xdr:row>
      <xdr:rowOff>0</xdr:rowOff>
    </xdr:from>
    <xdr:ext cx="3943350" cy="4572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mv.org/az-arizona/car-registratio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12" sqref="H12"/>
    </sheetView>
  </sheetViews>
  <sheetFormatPr defaultColWidth="14.44140625" defaultRowHeight="15" customHeight="1"/>
  <cols>
    <col min="1" max="1" width="2.44140625" customWidth="1"/>
    <col min="2" max="4" width="9.109375" customWidth="1"/>
    <col min="5" max="5" width="9.44140625" customWidth="1"/>
    <col min="6" max="6" width="17.44140625" customWidth="1"/>
    <col min="7" max="7" width="11.88671875" customWidth="1"/>
    <col min="8" max="8" width="14.5546875" customWidth="1"/>
    <col min="9" max="9" width="12.44140625" customWidth="1"/>
    <col min="10" max="10" width="2.5546875" customWidth="1"/>
    <col min="11" max="11" width="9.109375" customWidth="1"/>
    <col min="12" max="26" width="8" customWidth="1"/>
  </cols>
  <sheetData>
    <row r="1" spans="1:26" ht="14.25" customHeight="1">
      <c r="A1" s="1"/>
      <c r="B1" s="1"/>
      <c r="C1" s="1"/>
      <c r="D1" s="1"/>
      <c r="E1" s="1"/>
      <c r="F1" s="1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2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2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32"/>
      <c r="C4" s="33"/>
      <c r="D4" s="33"/>
      <c r="E4" s="33"/>
      <c r="F4" s="33"/>
      <c r="G4" s="33"/>
      <c r="H4" s="33"/>
      <c r="I4" s="34"/>
      <c r="J4" s="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35"/>
      <c r="C5" s="36"/>
      <c r="D5" s="36"/>
      <c r="E5" s="36"/>
      <c r="F5" s="36"/>
      <c r="G5" s="36"/>
      <c r="H5" s="36"/>
      <c r="I5" s="37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35"/>
      <c r="C6" s="36"/>
      <c r="D6" s="36"/>
      <c r="E6" s="36"/>
      <c r="F6" s="36"/>
      <c r="G6" s="36"/>
      <c r="H6" s="36"/>
      <c r="I6" s="37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35"/>
      <c r="C7" s="36"/>
      <c r="D7" s="36"/>
      <c r="E7" s="36"/>
      <c r="F7" s="36"/>
      <c r="G7" s="36"/>
      <c r="H7" s="36"/>
      <c r="I7" s="37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35"/>
      <c r="C8" s="36"/>
      <c r="D8" s="36"/>
      <c r="E8" s="36"/>
      <c r="F8" s="36"/>
      <c r="G8" s="36"/>
      <c r="H8" s="36"/>
      <c r="I8" s="37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38"/>
      <c r="C9" s="39"/>
      <c r="D9" s="39"/>
      <c r="E9" s="39"/>
      <c r="F9" s="39"/>
      <c r="G9" s="39"/>
      <c r="H9" s="39"/>
      <c r="I9" s="40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7.5" customHeight="1">
      <c r="A10" s="1"/>
      <c r="B10" s="1"/>
      <c r="C10" s="1"/>
      <c r="D10" s="1"/>
      <c r="E10" s="1"/>
      <c r="F10" s="1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"/>
      <c r="B11" s="41" t="s">
        <v>0</v>
      </c>
      <c r="C11" s="42"/>
      <c r="D11" s="42"/>
      <c r="E11" s="42"/>
      <c r="F11" s="42"/>
      <c r="G11" s="42"/>
      <c r="H11" s="42"/>
      <c r="I11" s="43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"/>
      <c r="B12" s="4" t="s">
        <v>1</v>
      </c>
      <c r="C12" s="4"/>
      <c r="D12" s="4"/>
      <c r="E12" s="4"/>
      <c r="F12" s="4"/>
      <c r="G12" s="4"/>
      <c r="H12" s="5">
        <f>SUM(G14:G15)</f>
        <v>8320</v>
      </c>
      <c r="I12" s="6" t="s">
        <v>2</v>
      </c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44"/>
      <c r="C13" s="45"/>
      <c r="D13" s="46"/>
      <c r="E13" s="7"/>
      <c r="F13" s="7"/>
      <c r="G13" s="8" t="s">
        <v>3</v>
      </c>
      <c r="H13" s="7"/>
      <c r="I13" s="8" t="s">
        <v>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9"/>
      <c r="C14" s="9" t="s">
        <v>5</v>
      </c>
      <c r="D14" s="9"/>
      <c r="E14" s="9"/>
      <c r="F14" s="9"/>
      <c r="G14" s="10">
        <f>800*10</f>
        <v>8000</v>
      </c>
      <c r="H14" s="9" t="s">
        <v>2</v>
      </c>
      <c r="I14" s="1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9"/>
      <c r="C15" s="9" t="s">
        <v>35</v>
      </c>
      <c r="D15" s="9"/>
      <c r="E15" s="9"/>
      <c r="F15" s="9"/>
      <c r="G15" s="10">
        <f>32*10</f>
        <v>320</v>
      </c>
      <c r="H15" s="9" t="s">
        <v>2</v>
      </c>
      <c r="I15" s="1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1" t="s">
        <v>6</v>
      </c>
      <c r="C16" s="1"/>
      <c r="D16" s="1"/>
      <c r="E16" s="1"/>
      <c r="F16" s="1"/>
      <c r="G16" s="2"/>
      <c r="H16" s="1"/>
      <c r="I16" s="12">
        <f>SUM(I14:I15)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2"/>
      <c r="H17" s="1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"/>
      <c r="B18" s="13" t="s">
        <v>7</v>
      </c>
      <c r="C18" s="14"/>
      <c r="D18" s="14"/>
      <c r="E18" s="14"/>
      <c r="F18" s="14"/>
      <c r="G18" s="15"/>
      <c r="H18" s="16">
        <f>SUM(G19:G20)</f>
        <v>1650</v>
      </c>
      <c r="I18" s="17" t="s">
        <v>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9"/>
      <c r="C19" s="9" t="s">
        <v>8</v>
      </c>
      <c r="D19" s="9"/>
      <c r="E19" s="9"/>
      <c r="F19" s="9"/>
      <c r="G19" s="10">
        <v>1500</v>
      </c>
      <c r="H19" s="9" t="s">
        <v>2</v>
      </c>
      <c r="I19" s="1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9"/>
      <c r="C20" s="9" t="s">
        <v>9</v>
      </c>
      <c r="D20" s="9"/>
      <c r="E20" s="9"/>
      <c r="F20" s="9"/>
      <c r="G20" s="10">
        <v>150</v>
      </c>
      <c r="H20" s="9" t="s">
        <v>2</v>
      </c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8"/>
      <c r="C21" s="18" t="s">
        <v>10</v>
      </c>
      <c r="D21" s="18"/>
      <c r="E21" s="18"/>
      <c r="F21" s="18"/>
      <c r="G21" s="19"/>
      <c r="H21" s="18"/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1" t="s">
        <v>11</v>
      </c>
      <c r="C22" s="11"/>
      <c r="D22" s="11"/>
      <c r="E22" s="11"/>
      <c r="F22" s="11"/>
      <c r="G22" s="19"/>
      <c r="H22" s="18"/>
      <c r="I22" s="20">
        <f>SUM(I19:I20)</f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1"/>
      <c r="C23" s="1"/>
      <c r="D23" s="1"/>
      <c r="E23" s="1"/>
      <c r="F23" s="1"/>
      <c r="G23" s="2"/>
      <c r="H23" s="1"/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13" t="s">
        <v>12</v>
      </c>
      <c r="C24" s="14"/>
      <c r="D24" s="14"/>
      <c r="E24" s="14"/>
      <c r="F24" s="14"/>
      <c r="G24" s="15"/>
      <c r="H24" s="16">
        <f>G44*9</f>
        <v>28233</v>
      </c>
      <c r="I24" s="17" t="s">
        <v>2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21" t="s">
        <v>13</v>
      </c>
      <c r="C25" s="18"/>
      <c r="D25" s="18"/>
      <c r="E25" s="18"/>
      <c r="F25" s="18"/>
      <c r="G25" s="19"/>
      <c r="H25" s="18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22"/>
      <c r="C26" s="22" t="s">
        <v>14</v>
      </c>
      <c r="D26" s="22"/>
      <c r="E26" s="22"/>
      <c r="F26" s="22"/>
      <c r="G26" s="23">
        <v>1300</v>
      </c>
      <c r="H26" s="22" t="s">
        <v>15</v>
      </c>
      <c r="I26" s="2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9"/>
      <c r="C27" s="9" t="s">
        <v>16</v>
      </c>
      <c r="D27" s="9"/>
      <c r="E27" s="9"/>
      <c r="F27" s="9"/>
      <c r="G27" s="23">
        <v>255</v>
      </c>
      <c r="H27" s="9" t="s">
        <v>15</v>
      </c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22"/>
      <c r="C28" s="22" t="s">
        <v>17</v>
      </c>
      <c r="D28" s="22"/>
      <c r="E28" s="22"/>
      <c r="F28" s="22"/>
      <c r="G28" s="24">
        <v>450</v>
      </c>
      <c r="H28" s="22" t="s">
        <v>15</v>
      </c>
      <c r="I28" s="2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8"/>
      <c r="C29" s="18"/>
      <c r="D29" s="18"/>
      <c r="E29" s="18"/>
      <c r="F29" s="18"/>
      <c r="G29" s="20"/>
      <c r="H29" s="11"/>
      <c r="I29" s="1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21" t="s">
        <v>18</v>
      </c>
      <c r="C30" s="18"/>
      <c r="D30" s="18"/>
      <c r="E30" s="18"/>
      <c r="F30" s="18"/>
      <c r="G30" s="19"/>
      <c r="H30" s="18"/>
      <c r="I30" s="1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22"/>
      <c r="C31" s="22" t="s">
        <v>19</v>
      </c>
      <c r="D31" s="22"/>
      <c r="E31" s="22"/>
      <c r="F31" s="22"/>
      <c r="G31" s="23">
        <v>220</v>
      </c>
      <c r="H31" s="22" t="s">
        <v>15</v>
      </c>
      <c r="I31" s="2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9"/>
      <c r="C32" s="9" t="s">
        <v>20</v>
      </c>
      <c r="D32" s="9"/>
      <c r="E32" s="9"/>
      <c r="F32" s="9"/>
      <c r="G32" s="23">
        <v>30</v>
      </c>
      <c r="H32" s="9" t="s">
        <v>15</v>
      </c>
      <c r="I32" s="2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9"/>
      <c r="C33" s="9" t="s">
        <v>21</v>
      </c>
      <c r="D33" s="9"/>
      <c r="E33" s="9"/>
      <c r="F33" s="9"/>
      <c r="G33" s="23">
        <v>40</v>
      </c>
      <c r="H33" s="9" t="s">
        <v>15</v>
      </c>
      <c r="I33" s="10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9"/>
      <c r="C34" s="9" t="s">
        <v>22</v>
      </c>
      <c r="D34" s="9"/>
      <c r="E34" s="9"/>
      <c r="F34" s="9"/>
      <c r="G34" s="23">
        <v>100</v>
      </c>
      <c r="H34" s="9" t="s">
        <v>15</v>
      </c>
      <c r="I34" s="1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8"/>
      <c r="C35" s="18"/>
      <c r="D35" s="18"/>
      <c r="E35" s="18"/>
      <c r="F35" s="18"/>
      <c r="G35" s="19"/>
      <c r="H35" s="18"/>
      <c r="I35" s="2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21" t="s">
        <v>23</v>
      </c>
      <c r="C36" s="1"/>
      <c r="D36" s="1"/>
      <c r="E36" s="1"/>
      <c r="F36" s="1"/>
      <c r="G36" s="2"/>
      <c r="H36" s="1"/>
      <c r="I36" s="1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22"/>
      <c r="C37" s="22" t="s">
        <v>24</v>
      </c>
      <c r="D37" s="22"/>
      <c r="E37" s="22"/>
      <c r="F37" s="22"/>
      <c r="G37" s="24">
        <v>350</v>
      </c>
      <c r="H37" s="22" t="s">
        <v>15</v>
      </c>
      <c r="I37" s="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9"/>
      <c r="C38" s="9" t="s">
        <v>25</v>
      </c>
      <c r="D38" s="9"/>
      <c r="E38" s="9"/>
      <c r="F38" s="9"/>
      <c r="G38" s="23">
        <v>135</v>
      </c>
      <c r="H38" s="9" t="s">
        <v>15</v>
      </c>
      <c r="I38" s="1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22"/>
      <c r="C39" s="22" t="s">
        <v>26</v>
      </c>
      <c r="D39" s="22"/>
      <c r="E39" s="22"/>
      <c r="F39" s="22"/>
      <c r="G39" s="23">
        <v>10</v>
      </c>
      <c r="H39" s="22" t="s">
        <v>15</v>
      </c>
      <c r="I39" s="24"/>
      <c r="J39" s="1"/>
      <c r="K39" s="1"/>
      <c r="L39" s="2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22"/>
      <c r="C40" s="9" t="s">
        <v>27</v>
      </c>
      <c r="D40" s="9"/>
      <c r="E40" s="22"/>
      <c r="F40" s="22"/>
      <c r="G40" s="23">
        <v>25</v>
      </c>
      <c r="H40" s="9" t="s">
        <v>15</v>
      </c>
      <c r="I40" s="1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27"/>
      <c r="C41" s="28" t="s">
        <v>28</v>
      </c>
      <c r="D41" s="9"/>
      <c r="E41" s="9"/>
      <c r="F41" s="9"/>
      <c r="G41" s="29">
        <v>100</v>
      </c>
      <c r="H41" s="9" t="s">
        <v>15</v>
      </c>
      <c r="I41" s="1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9"/>
      <c r="C42" s="30" t="s">
        <v>29</v>
      </c>
      <c r="D42" s="9"/>
      <c r="E42" s="9"/>
      <c r="F42" s="9"/>
      <c r="G42" s="29">
        <v>22</v>
      </c>
      <c r="H42" s="9" t="s">
        <v>15</v>
      </c>
      <c r="I42" s="1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9"/>
      <c r="C43" s="28" t="s">
        <v>30</v>
      </c>
      <c r="D43" s="9"/>
      <c r="E43" s="9"/>
      <c r="F43" s="9"/>
      <c r="G43" s="29">
        <v>100</v>
      </c>
      <c r="H43" s="9" t="s">
        <v>15</v>
      </c>
      <c r="I43" s="1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1" t="s">
        <v>31</v>
      </c>
      <c r="C44" s="11"/>
      <c r="D44" s="11"/>
      <c r="E44" s="11"/>
      <c r="F44" s="11"/>
      <c r="G44" s="20">
        <f>SUM(G26:G43)</f>
        <v>3137</v>
      </c>
      <c r="H44" s="11" t="s">
        <v>15</v>
      </c>
      <c r="I44" s="20">
        <f>SUM(I26:I43)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8" t="s">
        <v>32</v>
      </c>
      <c r="C45" s="11"/>
      <c r="D45" s="11"/>
      <c r="E45" s="11"/>
      <c r="F45" s="11"/>
      <c r="G45" s="20"/>
      <c r="H45" s="1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8"/>
      <c r="C46" s="18"/>
      <c r="D46" s="18"/>
      <c r="E46" s="18"/>
      <c r="F46" s="18"/>
      <c r="G46" s="19"/>
      <c r="H46" s="18"/>
      <c r="I46" s="1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3" t="s">
        <v>33</v>
      </c>
      <c r="C47" s="14"/>
      <c r="D47" s="14"/>
      <c r="E47" s="14"/>
      <c r="F47" s="14"/>
      <c r="G47" s="15"/>
      <c r="H47" s="16">
        <f>SUM(H12,H18,H24)</f>
        <v>38203</v>
      </c>
      <c r="I47" s="17" t="s">
        <v>2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31" t="s">
        <v>34</v>
      </c>
      <c r="C48" s="1"/>
      <c r="D48" s="1"/>
      <c r="E48" s="1"/>
      <c r="F48" s="1"/>
      <c r="G48" s="2"/>
      <c r="H48" s="5"/>
      <c r="I48" s="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4:I9"/>
    <mergeCell ref="B11:I11"/>
    <mergeCell ref="B13:D13"/>
  </mergeCells>
  <hyperlinks>
    <hyperlink ref="L39" r:id="rId1" display="https://www.dmv.org/az-arizona/car-registration.php" xr:uid="{00000000-0004-0000-0000-000000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Alina Sergienko</cp:lastModifiedBy>
  <dcterms:created xsi:type="dcterms:W3CDTF">2018-04-18T14:46:02Z</dcterms:created>
  <dcterms:modified xsi:type="dcterms:W3CDTF">2021-03-19T19:14:49Z</dcterms:modified>
</cp:coreProperties>
</file>